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925" activeTab="0"/>
  </bookViews>
  <sheets>
    <sheet name="420-пп (Отчёт)" sheetId="1" r:id="rId1"/>
  </sheets>
  <definedNames>
    <definedName name="_xlnm._FilterDatabase" localSheetId="0" hidden="1">'420-пп (Отчёт)'!$B$46:$I$76</definedName>
    <definedName name="Par179" localSheetId="0">'420-пп (Отчёт)'!$A$38</definedName>
    <definedName name="Par180" localSheetId="0">'420-пп (Отчёт)'!$B$38</definedName>
    <definedName name="Par203" localSheetId="0">'420-пп (Отчёт)'!$E$46</definedName>
    <definedName name="Par204" localSheetId="0">'420-пп (Отчёт)'!$F$46</definedName>
    <definedName name="Par208" localSheetId="0">'420-пп (Отчёт)'!#REF!</definedName>
    <definedName name="Par217" localSheetId="0">'420-пп (Отчёт)'!$A$47</definedName>
    <definedName name="Par235" localSheetId="0">'420-пп (Отчёт)'!$A$49</definedName>
    <definedName name="Par253" localSheetId="0">'420-пп (Отчёт)'!$A$51</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(Отчёт)'!$A$1:$L$76</definedName>
  </definedNames>
  <calcPr fullCalcOnLoad="1"/>
</workbook>
</file>

<file path=xl/sharedStrings.xml><?xml version="1.0" encoding="utf-8"?>
<sst xmlns="http://schemas.openxmlformats.org/spreadsheetml/2006/main" count="256" uniqueCount="109">
  <si>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</si>
  <si>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</si>
  <si>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</si>
  <si>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</si>
  <si>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</si>
  <si>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</si>
  <si>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</si>
  <si>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</si>
  <si>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</si>
  <si>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</si>
  <si>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</si>
  <si>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</si>
  <si>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</si>
  <si>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</si>
  <si>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</si>
  <si>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</si>
  <si>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</si>
  <si>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</si>
  <si>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</si>
  <si>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</si>
  <si>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</si>
  <si>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</si>
  <si>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</si>
  <si>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</si>
  <si>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</si>
  <si>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</si>
  <si>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</si>
  <si>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</si>
  <si>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</si>
  <si>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</si>
  <si>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</si>
  <si>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</si>
  <si>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</si>
  <si>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</si>
  <si>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</si>
  <si>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</si>
  <si>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</si>
  <si>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</si>
  <si>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</si>
  <si>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</si>
  <si>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</si>
  <si>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</si>
  <si>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</si>
  <si>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Укомплектование организации специалистами, оказывающими социальные услуги</t>
  </si>
  <si>
    <t>1.1</t>
  </si>
  <si>
    <t>1.2</t>
  </si>
  <si>
    <t>1.3</t>
  </si>
  <si>
    <t>1.4</t>
  </si>
  <si>
    <t>1.5</t>
  </si>
  <si>
    <t>2</t>
  </si>
  <si>
    <t>3</t>
  </si>
  <si>
    <t>4</t>
  </si>
  <si>
    <t>5</t>
  </si>
  <si>
    <t>2.1</t>
  </si>
  <si>
    <t>2.2</t>
  </si>
  <si>
    <t>2.3</t>
  </si>
  <si>
    <t>2.4</t>
  </si>
  <si>
    <t>2.5</t>
  </si>
  <si>
    <t>3.1</t>
  </si>
  <si>
    <t>3.2</t>
  </si>
  <si>
    <t>3.3</t>
  </si>
  <si>
    <t>3.4</t>
  </si>
  <si>
    <t>3.5</t>
  </si>
  <si>
    <t>4.1</t>
  </si>
  <si>
    <t>4.2</t>
  </si>
  <si>
    <t>4.3</t>
  </si>
  <si>
    <t>4.4</t>
  </si>
  <si>
    <t>4.5</t>
  </si>
  <si>
    <t>5.1</t>
  </si>
  <si>
    <t>5.2</t>
  </si>
  <si>
    <t>5.3</t>
  </si>
  <si>
    <t>5.4</t>
  </si>
  <si>
    <t>5.5</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</si>
  <si>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</si>
  <si>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</si>
  <si>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</si>
  <si>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</si>
  <si>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</si>
  <si>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</si>
  <si>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</si>
  <si>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</si>
  <si>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t xml:space="preserve">Удовлетворенность получателей социальных услуг в оказанных социальных услугах </t>
  </si>
  <si>
    <t>ВСЕГО</t>
  </si>
  <si>
    <t xml:space="preserve"> </t>
  </si>
  <si>
    <t>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</si>
  <si>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r>
      <rPr>
        <b/>
        <sz val="11"/>
        <rFont val="Times New Roman"/>
        <family val="1"/>
      </rPr>
      <t xml:space="preserve">Государственная услуга 1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</si>
  <si>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280000000120003330522045001001500001006100101</t>
  </si>
  <si>
    <r>
      <rPr>
        <b/>
        <sz val="11"/>
        <rFont val="Times New Roman"/>
        <family val="1"/>
      </rPr>
      <t xml:space="preserve">Государственная услуга 2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</si>
  <si>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280000000120003330522045001001200001003100101</t>
  </si>
  <si>
    <t>280000000120003330522045001001600001004100101</t>
  </si>
  <si>
    <r>
      <rPr>
        <b/>
        <sz val="11"/>
        <rFont val="Times New Roman"/>
        <family val="1"/>
      </rPr>
      <t xml:space="preserve">Государственная услуга 3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</si>
  <si>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280000000120003330522045001001700001002100101</t>
  </si>
  <si>
    <r>
      <rPr>
        <b/>
        <sz val="11"/>
        <rFont val="Times New Roman"/>
        <family val="1"/>
      </rPr>
      <t xml:space="preserve">Государственная услуга 4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</si>
  <si>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280000000120003330522045001001800001000100101</t>
  </si>
  <si>
    <r>
      <rPr>
        <b/>
        <sz val="11"/>
        <rFont val="Times New Roman"/>
        <family val="1"/>
      </rPr>
      <t xml:space="preserve">Государственная услуга 5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</si>
  <si>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ребенка или детей (в том числе находящихся под опекой, попечительством), испытывающих трудности в социальной адаптации)</t>
    </r>
  </si>
  <si>
    <r>
      <rPr>
        <b/>
        <sz val="11"/>
        <rFont val="Times New Roman"/>
        <family val="1"/>
      </rPr>
      <t xml:space="preserve">Численность граждан, получивших социальные услуги </t>
    </r>
    <r>
      <rPr>
        <sz val="11"/>
        <rFont val="Times New Roman"/>
        <family val="1"/>
      </rPr>
      <t xml:space="preserve"> (Гражданин при отсутствии возможности обеспечения ухода (в том числе временного) за инвалидом, ребенком, детьми, а также отсутствие попечения над ними)</t>
    </r>
  </si>
  <si>
    <r>
      <rPr>
        <b/>
        <sz val="11"/>
        <rFont val="Times New Roman"/>
        <family val="1"/>
      </rPr>
      <t xml:space="preserve">Численность граждан, получивших социальные услуги </t>
    </r>
    <r>
      <rPr>
        <sz val="11"/>
        <rFont val="Times New Roman"/>
        <family val="1"/>
      </rPr>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r>
  </si>
  <si>
    <r>
      <rPr>
        <b/>
        <sz val="11"/>
        <rFont val="Times New Roman"/>
        <family val="1"/>
      </rPr>
      <t>Численность граждан, получивших социальные услуги</t>
    </r>
    <r>
      <rPr>
        <sz val="11"/>
        <rFont val="Times New Roman"/>
        <family val="1"/>
      </rPr>
      <t xml:space="preserve"> (Гражданин при отсутствии работы и средств к существованию)</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</si>
  <si>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r>
  </si>
  <si>
    <t>'280000000120003330522045001001500001006100101</t>
  </si>
  <si>
    <t>штук</t>
  </si>
  <si>
    <t>"Социально-рабилитационный центр для несовершеннолетних" Весьегонского района</t>
  </si>
  <si>
    <t>Директор государственного бюджетного учреждения "Социально-реабилитационный центр для несовершеннолетних" Весьегонского района</t>
  </si>
  <si>
    <r>
      <t>(</t>
    </r>
    <r>
      <rPr>
        <b/>
        <u val="single"/>
        <sz val="11"/>
        <color indexed="8"/>
        <rFont val="Times New Roman"/>
        <family val="1"/>
      </rPr>
      <t>6 месяцев</t>
    </r>
    <r>
      <rPr>
        <u val="single"/>
        <sz val="11"/>
        <color indexed="8"/>
        <rFont val="Times New Roman"/>
        <family val="1"/>
      </rPr>
      <t xml:space="preserve">, </t>
    </r>
    <r>
      <rPr>
        <b/>
        <sz val="11"/>
        <color indexed="8"/>
        <rFont val="Times New Roman"/>
        <family val="1"/>
      </rPr>
      <t>9 месяцев,</t>
    </r>
    <r>
      <rPr>
        <b/>
        <sz val="12"/>
        <color indexed="8"/>
        <rFont val="Times New Roman"/>
        <family val="1"/>
      </rPr>
      <t xml:space="preserve"> го</t>
    </r>
    <r>
      <rPr>
        <b/>
        <u val="single"/>
        <sz val="12"/>
        <color indexed="8"/>
        <rFont val="Times New Roman"/>
        <family val="1"/>
      </rPr>
      <t>д</t>
    </r>
    <r>
      <rPr>
        <u val="single"/>
        <sz val="11"/>
        <color indexed="8"/>
        <rFont val="Times New Roman"/>
        <family val="1"/>
      </rPr>
      <t>)</t>
    </r>
  </si>
  <si>
    <r>
      <t xml:space="preserve">Министр социальной защиты населения Тверской области                                                                                                        _______________В.И. Новикова
</t>
    </r>
    <r>
      <rPr>
        <b/>
        <sz val="11"/>
        <color indexed="8"/>
        <rFont val="Times New Roman"/>
        <family val="1"/>
      </rPr>
      <t>21.07.2020 г.</t>
    </r>
  </si>
  <si>
    <r>
      <t xml:space="preserve">______________Т.В.Коглина
</t>
    </r>
    <r>
      <rPr>
        <b/>
        <sz val="11"/>
        <color indexed="8"/>
        <rFont val="Times New Roman"/>
        <family val="1"/>
      </rPr>
      <t xml:space="preserve"> 15.07.2020 г.</t>
    </r>
  </si>
  <si>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30.06.2020</t>
    </r>
  </si>
  <si>
    <t>+/-5%</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</si>
</sst>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00000"/>
    <numFmt numFmtId="180" formatCode="0.0000000"/>
    <numFmt numFmtId="181" formatCode="0.000000"/>
    <numFmt numFmtId="182" formatCode="0.00000"/>
    <numFmt numFmtId="183" formatCode="0.0000"/>
    <numFmt numFmtId="184" formatCode="[$-FC19]d\ mmmm\ yyyy\ &quot;г.&quot;"/>
    <numFmt numFmtId="185" formatCode="#,##0.000"/>
    <numFmt numFmtId="186" formatCode="#,##0.0000"/>
    <numFmt numFmtId="187" formatCode="#,##0.0"/>
    <numFmt numFmtId="188" formatCode="#,##0.00\ &quot;₽&quot;"/>
    <numFmt numFmtId="189" formatCode="0.0"/>
  </numFmts>
  <fonts count="61">
    <font>
      <sz val="11"/>
      <color theme="1"/>
      <name val="Calibri"/>
      <family val="2"/>
    </font>
    <font>
      <sz val="11"/>
      <color indexed="8"/>
      <name val="Calibri"/>
      <family val="2"/>
    </font>
    <font>
      <sz val="11"/>
      <color indexed="8"/>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1"/>
      <color indexed="18"/>
      <name val="Times New Roman"/>
      <family val="1"/>
    </font>
    <font>
      <u val="single"/>
      <sz val="11"/>
      <color indexed="8"/>
      <name val="Times New Roman"/>
      <family val="1"/>
    </font>
    <font>
      <b/>
      <sz val="14"/>
      <name val="Times New Roman"/>
      <family val="1"/>
    </font>
    <font>
      <sz val="14"/>
      <name val="Times New Roman"/>
      <family val="1"/>
    </font>
    <font>
      <sz val="10"/>
      <color indexed="8"/>
      <name val="Times New Roman"/>
      <family val="1"/>
    </font>
    <font>
      <b/>
      <sz val="11"/>
      <name val="Times New Roman"/>
      <family val="1"/>
    </font>
    <font>
      <sz val="10"/>
      <name val="Times New Roman"/>
      <family val="1"/>
    </font>
    <font>
      <b/>
      <u val="single"/>
      <sz val="11"/>
      <color indexed="8"/>
      <name val="Times New Roman"/>
      <family val="1"/>
    </font>
    <font>
      <b/>
      <u val="single"/>
      <sz val="12"/>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sz val="8"/>
      <name val="Tahoma"/>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00000"/>
      <name val="Times New Roman"/>
      <family val="1"/>
    </font>
    <font>
      <sz val="11"/>
      <color rgb="FF000000"/>
      <name val="Times New Roman"/>
      <family val="1"/>
    </font>
    <font>
      <sz val="11"/>
      <color theme="1"/>
      <name val="Times New Roman"/>
      <family val="1"/>
    </font>
    <font>
      <sz val="14"/>
      <color theme="1"/>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rgb="FFFFFF00"/>
        <bgColor indexed="64"/>
      </patternFill>
    </fill>
    <fill>
      <patternFill patternType="solid">
        <fgColor theme="2" tint="-0.09996999800205231"/>
        <bgColor indexed="64"/>
      </patternFill>
    </fill>
    <fill>
      <patternFill patternType="solid">
        <fgColor theme="6" tint="0.7999799847602844"/>
        <bgColor indexed="64"/>
      </patternFill>
    </fill>
  </fills>
  <borders count="44">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medium"/>
      <top style="medium"/>
      <bottom style="thin"/>
    </border>
    <border>
      <left style="thin"/>
      <right style="medium"/>
      <top style="thin"/>
      <bottom style="thin"/>
    </border>
    <border>
      <left>
        <color indexed="63"/>
      </left>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style="medium"/>
    </border>
    <border>
      <left style="thin"/>
      <right>
        <color indexed="63"/>
      </right>
      <top style="medium"/>
      <bottom style="thin"/>
    </border>
    <border>
      <left style="medium"/>
      <right style="medium"/>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color rgb="FF000000"/>
      </right>
      <top style="medium"/>
      <bottom style="thin">
        <color rgb="FF000000"/>
      </bottom>
    </border>
    <border>
      <left style="medium"/>
      <right style="thin">
        <color rgb="FF000000"/>
      </right>
      <top style="thin">
        <color rgb="FF000000"/>
      </top>
      <bottom style="thin">
        <color rgb="FF000000"/>
      </bottom>
    </border>
    <border>
      <left>
        <color indexed="63"/>
      </left>
      <right style="thin"/>
      <top style="medium"/>
      <bottom style="thin"/>
    </border>
    <border>
      <left style="thin">
        <color rgb="FF000000"/>
      </left>
      <right style="thin">
        <color rgb="FF000000"/>
      </right>
      <top style="thin">
        <color rgb="FF000000"/>
      </top>
      <bottom/>
    </border>
    <border>
      <left style="thin"/>
      <right style="thin"/>
      <top style="medium"/>
      <bottom style="medium"/>
    </border>
    <border>
      <left style="medium"/>
      <right style="thin"/>
      <top style="medium"/>
      <bottom style="thin"/>
    </border>
    <border>
      <left style="medium"/>
      <right style="thin">
        <color rgb="FF000000"/>
      </right>
      <top style="thin">
        <color rgb="FF000000"/>
      </top>
      <bottom>
        <color indexed="63"/>
      </bottom>
    </border>
    <border>
      <left style="thin"/>
      <right>
        <color indexed="63"/>
      </right>
      <top style="medium"/>
      <bottom>
        <color indexed="63"/>
      </bottom>
    </border>
    <border>
      <left style="thin"/>
      <right style="medium"/>
      <top style="thin"/>
      <bottom>
        <color indexed="63"/>
      </bottom>
    </border>
    <border>
      <left>
        <color indexed="63"/>
      </left>
      <right style="thin"/>
      <top style="thin"/>
      <bottom>
        <color indexed="63"/>
      </bottom>
    </border>
    <border>
      <left style="thin"/>
      <right style="medium"/>
      <top style="medium"/>
      <bottom>
        <color indexed="63"/>
      </botto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4" fontId="39" fillId="0" borderId="1">
      <alignment horizontal="right" vertical="top" shrinkToFit="1"/>
      <protection/>
    </xf>
    <xf numFmtId="4" fontId="39" fillId="19" borderId="1">
      <alignment horizontal="right" vertical="top" shrinkToFit="1"/>
      <protection/>
    </xf>
    <xf numFmtId="4" fontId="39" fillId="20" borderId="2">
      <alignment horizontal="right" vertical="top" shrinkToFit="1"/>
      <protection/>
    </xf>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0" fillId="27" borderId="3" applyNumberFormat="0" applyAlignment="0" applyProtection="0"/>
    <xf numFmtId="0" fontId="41" fillId="28" borderId="4" applyNumberFormat="0" applyAlignment="0" applyProtection="0"/>
    <xf numFmtId="0" fontId="42" fillId="28" borderId="3" applyNumberFormat="0" applyAlignment="0" applyProtection="0"/>
    <xf numFmtId="0" fontId="43"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1" fillId="20" borderId="10" applyNumberFormat="0" applyFont="0" applyAlignment="0" applyProtection="0"/>
    <xf numFmtId="9" fontId="1" fillId="0" borderId="0" applyFont="0" applyFill="0" applyBorder="0" applyAlignment="0" applyProtection="0"/>
    <xf numFmtId="0" fontId="54" fillId="0" borderId="11" applyNumberFormat="0" applyFill="0" applyAlignment="0" applyProtection="0"/>
    <xf numFmtId="0" fontId="55"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6" fillId="32" borderId="0" applyNumberFormat="0" applyBorder="0" applyAlignment="0" applyProtection="0"/>
  </cellStyleXfs>
  <cellXfs count="129">
    <xf numFmtId="0" fontId="0" fillId="0" borderId="0" xfId="0" applyFont="1" applyAlignment="1">
      <alignment/>
    </xf>
    <xf numFmtId="0" fontId="2" fillId="0" borderId="12"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left" wrapText="1"/>
    </xf>
    <xf numFmtId="0" fontId="2" fillId="33" borderId="12" xfId="0" applyFont="1" applyFill="1" applyBorder="1" applyAlignment="1">
      <alignment vertical="center" wrapText="1"/>
    </xf>
    <xf numFmtId="0" fontId="6" fillId="33" borderId="12" xfId="0" applyFont="1" applyFill="1" applyBorder="1" applyAlignment="1">
      <alignment vertical="top" wrapText="1"/>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33" borderId="0" xfId="0" applyFill="1" applyAlignment="1">
      <alignment/>
    </xf>
    <xf numFmtId="3" fontId="2" fillId="33" borderId="12" xfId="0" applyNumberFormat="1" applyFont="1" applyFill="1" applyBorder="1" applyAlignment="1">
      <alignment horizontal="center" vertical="center" wrapText="1"/>
    </xf>
    <xf numFmtId="4" fontId="12" fillId="33" borderId="12" xfId="0" applyNumberFormat="1" applyFont="1" applyFill="1" applyBorder="1" applyAlignment="1">
      <alignment horizontal="center" vertical="center" wrapText="1"/>
    </xf>
    <xf numFmtId="9" fontId="0" fillId="33" borderId="0" xfId="60" applyFont="1" applyFill="1" applyAlignment="1">
      <alignment/>
    </xf>
    <xf numFmtId="0" fontId="0" fillId="33" borderId="0" xfId="0" applyFill="1" applyBorder="1" applyAlignment="1">
      <alignment/>
    </xf>
    <xf numFmtId="0" fontId="0" fillId="33" borderId="12" xfId="0" applyFill="1" applyBorder="1" applyAlignment="1">
      <alignment horizontal="center" vertical="center"/>
    </xf>
    <xf numFmtId="0" fontId="0" fillId="33" borderId="12" xfId="0" applyFill="1" applyBorder="1" applyAlignment="1">
      <alignment/>
    </xf>
    <xf numFmtId="0" fontId="2" fillId="0" borderId="12" xfId="0" applyFont="1" applyBorder="1" applyAlignment="1">
      <alignment horizontal="center" vertical="center" wrapText="1"/>
    </xf>
    <xf numFmtId="0" fontId="2" fillId="33" borderId="14" xfId="0" applyFont="1" applyFill="1" applyBorder="1" applyAlignment="1">
      <alignment horizontal="center" vertical="center" wrapText="1"/>
    </xf>
    <xf numFmtId="4" fontId="39" fillId="33" borderId="0" xfId="33" applyFill="1" applyBorder="1" applyProtection="1">
      <alignment horizontal="right" vertical="top" shrinkToFit="1"/>
      <protection/>
    </xf>
    <xf numFmtId="4" fontId="39" fillId="33" borderId="0" xfId="34" applyFill="1" applyBorder="1" applyProtection="1">
      <alignment horizontal="right" vertical="top" shrinkToFit="1"/>
      <protection/>
    </xf>
    <xf numFmtId="0" fontId="2"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3" xfId="0" applyFont="1" applyFill="1" applyBorder="1" applyAlignment="1">
      <alignment vertical="center" wrapText="1"/>
    </xf>
    <xf numFmtId="0" fontId="6" fillId="33" borderId="19" xfId="0" applyFont="1" applyFill="1" applyBorder="1" applyAlignment="1">
      <alignment vertical="top" wrapText="1"/>
    </xf>
    <xf numFmtId="0" fontId="6" fillId="33" borderId="20" xfId="0" applyFont="1" applyFill="1" applyBorder="1" applyAlignment="1">
      <alignment vertical="top" wrapText="1"/>
    </xf>
    <xf numFmtId="0" fontId="7" fillId="0" borderId="15"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33" borderId="15"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0" fontId="2" fillId="33" borderId="19" xfId="0" applyFont="1" applyFill="1" applyBorder="1" applyAlignment="1">
      <alignment vertical="center" wrapText="1"/>
    </xf>
    <xf numFmtId="0" fontId="2" fillId="33" borderId="21" xfId="0" applyFont="1" applyFill="1" applyBorder="1" applyAlignment="1">
      <alignment vertical="center" wrapText="1"/>
    </xf>
    <xf numFmtId="0" fontId="2" fillId="33" borderId="20" xfId="0" applyFont="1" applyFill="1" applyBorder="1" applyAlignment="1">
      <alignment vertical="center" wrapText="1"/>
    </xf>
    <xf numFmtId="0" fontId="6" fillId="33" borderId="22" xfId="0" applyFont="1" applyFill="1" applyBorder="1" applyAlignment="1">
      <alignment horizontal="center" vertical="center" wrapText="1"/>
    </xf>
    <xf numFmtId="0" fontId="8" fillId="0" borderId="12" xfId="0" applyFont="1" applyBorder="1" applyAlignment="1">
      <alignment horizontal="center" vertical="center" wrapText="1"/>
    </xf>
    <xf numFmtId="4" fontId="2" fillId="33" borderId="18" xfId="0" applyNumberFormat="1" applyFont="1" applyFill="1" applyBorder="1" applyAlignment="1">
      <alignment horizontal="center" vertical="center" wrapText="1"/>
    </xf>
    <xf numFmtId="0" fontId="0" fillId="0" borderId="23" xfId="0" applyBorder="1" applyAlignment="1">
      <alignment/>
    </xf>
    <xf numFmtId="0" fontId="2" fillId="33" borderId="12" xfId="0" applyNumberFormat="1" applyFont="1" applyFill="1" applyBorder="1" applyAlignment="1">
      <alignment horizontal="center" vertical="center" wrapText="1"/>
    </xf>
    <xf numFmtId="0" fontId="6" fillId="33" borderId="16" xfId="0" applyFont="1" applyFill="1" applyBorder="1" applyAlignment="1">
      <alignment vertical="center" wrapText="1"/>
    </xf>
    <xf numFmtId="0" fontId="6" fillId="33" borderId="17" xfId="0" applyFont="1" applyFill="1" applyBorder="1" applyAlignment="1">
      <alignment vertical="center" wrapText="1"/>
    </xf>
    <xf numFmtId="0" fontId="6" fillId="33" borderId="24" xfId="0" applyFont="1" applyFill="1" applyBorder="1" applyAlignment="1">
      <alignment vertical="center" wrapText="1"/>
    </xf>
    <xf numFmtId="49" fontId="6" fillId="33" borderId="25" xfId="0" applyNumberFormat="1" applyFont="1" applyFill="1" applyBorder="1" applyAlignment="1" quotePrefix="1">
      <alignment vertical="top" wrapText="1"/>
    </xf>
    <xf numFmtId="49" fontId="6" fillId="33" borderId="26" xfId="0" applyNumberFormat="1" applyFont="1" applyFill="1" applyBorder="1" applyAlignment="1" quotePrefix="1">
      <alignment vertical="top" wrapText="1"/>
    </xf>
    <xf numFmtId="2" fontId="10" fillId="34" borderId="12" xfId="0" applyNumberFormat="1" applyFont="1" applyFill="1" applyBorder="1" applyAlignment="1">
      <alignment horizontal="center" vertical="center" wrapText="1"/>
    </xf>
    <xf numFmtId="2" fontId="10" fillId="35" borderId="12" xfId="0" applyNumberFormat="1" applyFont="1" applyFill="1" applyBorder="1" applyAlignment="1">
      <alignment horizontal="center" vertical="center" wrapText="1"/>
    </xf>
    <xf numFmtId="49" fontId="13" fillId="33" borderId="0" xfId="0" applyNumberFormat="1" applyFont="1" applyFill="1" applyBorder="1" applyAlignment="1">
      <alignment horizontal="center" vertical="top" wrapText="1"/>
    </xf>
    <xf numFmtId="4" fontId="2" fillId="33" borderId="0" xfId="0" applyNumberFormat="1" applyFont="1" applyFill="1" applyBorder="1" applyAlignment="1">
      <alignment horizontal="center" vertical="center" wrapText="1"/>
    </xf>
    <xf numFmtId="49" fontId="6" fillId="33" borderId="27" xfId="0" applyNumberFormat="1" applyFont="1" applyFill="1" applyBorder="1" applyAlignment="1" quotePrefix="1">
      <alignment vertical="top" wrapText="1"/>
    </xf>
    <xf numFmtId="49" fontId="6" fillId="33" borderId="28" xfId="0" applyNumberFormat="1" applyFont="1" applyFill="1" applyBorder="1" applyAlignment="1" quotePrefix="1">
      <alignment vertical="top" wrapText="1"/>
    </xf>
    <xf numFmtId="4" fontId="2" fillId="33" borderId="29" xfId="0" applyNumberFormat="1" applyFont="1" applyFill="1" applyBorder="1" applyAlignment="1">
      <alignment horizontal="center" vertical="center" wrapText="1"/>
    </xf>
    <xf numFmtId="4" fontId="57" fillId="35" borderId="1" xfId="33" applyFont="1" applyFill="1" applyAlignment="1" applyProtection="1">
      <alignment horizontal="center" vertical="center" shrinkToFit="1"/>
      <protection/>
    </xf>
    <xf numFmtId="0" fontId="6" fillId="36" borderId="19"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6" fillId="33" borderId="1" xfId="0" applyNumberFormat="1" applyFont="1" applyFill="1" applyBorder="1" applyAlignment="1">
      <alignment vertical="top" wrapText="1"/>
    </xf>
    <xf numFmtId="0" fontId="14" fillId="33" borderId="1" xfId="0" applyNumberFormat="1" applyFont="1" applyFill="1" applyBorder="1" applyAlignment="1">
      <alignment vertical="top"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3" fontId="58" fillId="33" borderId="1" xfId="0" applyNumberFormat="1" applyFont="1" applyFill="1" applyBorder="1" applyAlignment="1">
      <alignment horizontal="center" vertical="center" wrapText="1"/>
    </xf>
    <xf numFmtId="3" fontId="58" fillId="33" borderId="30" xfId="0" applyNumberFormat="1" applyFont="1" applyFill="1" applyBorder="1" applyAlignment="1">
      <alignment horizontal="center" vertical="center" wrapText="1"/>
    </xf>
    <xf numFmtId="2" fontId="6" fillId="33" borderId="19" xfId="0" applyNumberFormat="1" applyFont="1" applyFill="1" applyBorder="1" applyAlignment="1">
      <alignment horizontal="center" vertical="center" wrapText="1"/>
    </xf>
    <xf numFmtId="4" fontId="2" fillId="33" borderId="16" xfId="0" applyNumberFormat="1" applyFont="1" applyFill="1" applyBorder="1" applyAlignment="1">
      <alignment horizontal="center" vertical="center" wrapText="1"/>
    </xf>
    <xf numFmtId="2" fontId="6" fillId="33" borderId="12" xfId="0" applyNumberFormat="1" applyFont="1" applyFill="1" applyBorder="1" applyAlignment="1">
      <alignment horizontal="center" vertical="center" wrapText="1"/>
    </xf>
    <xf numFmtId="2" fontId="6" fillId="33" borderId="0" xfId="0" applyNumberFormat="1" applyFont="1" applyFill="1" applyBorder="1" applyAlignment="1">
      <alignment horizontal="center" vertical="center" wrapText="1"/>
    </xf>
    <xf numFmtId="4" fontId="2" fillId="33" borderId="0" xfId="0" applyNumberFormat="1" applyFont="1" applyFill="1" applyBorder="1" applyAlignment="1">
      <alignment horizontal="center" vertical="center" wrapText="1"/>
    </xf>
    <xf numFmtId="2" fontId="10" fillId="33" borderId="0" xfId="0" applyNumberFormat="1" applyFont="1" applyFill="1" applyBorder="1" applyAlignment="1">
      <alignment vertical="center" wrapText="1"/>
    </xf>
    <xf numFmtId="0" fontId="0" fillId="33" borderId="0" xfId="0" applyFill="1" applyAlignment="1">
      <alignment horizontal="center" vertical="center"/>
    </xf>
    <xf numFmtId="4" fontId="0" fillId="33" borderId="0" xfId="0" applyNumberFormat="1" applyFont="1" applyFill="1" applyBorder="1" applyAlignment="1">
      <alignment horizontal="center" vertical="center" wrapText="1"/>
    </xf>
    <xf numFmtId="4" fontId="59" fillId="33" borderId="19" xfId="0" applyNumberFormat="1" applyFont="1" applyFill="1" applyBorder="1" applyAlignment="1">
      <alignment horizontal="center" vertical="center" wrapText="1"/>
    </xf>
    <xf numFmtId="4" fontId="59" fillId="33" borderId="12" xfId="0" applyNumberFormat="1" applyFont="1" applyFill="1" applyBorder="1" applyAlignment="1">
      <alignment horizontal="center" vertical="center" wrapText="1"/>
    </xf>
    <xf numFmtId="4" fontId="59" fillId="33" borderId="31" xfId="0" applyNumberFormat="1" applyFont="1" applyFill="1" applyBorder="1" applyAlignment="1">
      <alignment horizontal="center" vertical="center"/>
    </xf>
    <xf numFmtId="4" fontId="59" fillId="33" borderId="0" xfId="0" applyNumberFormat="1" applyFont="1" applyFill="1" applyBorder="1" applyAlignment="1">
      <alignment horizontal="center" vertical="center"/>
    </xf>
    <xf numFmtId="0" fontId="0" fillId="33" borderId="0" xfId="0" applyFill="1" applyBorder="1" applyAlignment="1">
      <alignment horizontal="center" vertical="center"/>
    </xf>
    <xf numFmtId="4" fontId="0" fillId="33" borderId="0" xfId="0" applyNumberFormat="1" applyFill="1" applyAlignment="1">
      <alignment horizontal="center" vertical="center"/>
    </xf>
    <xf numFmtId="0" fontId="11" fillId="33" borderId="0" xfId="0" applyFont="1" applyFill="1" applyBorder="1" applyAlignment="1">
      <alignment horizontal="center" vertical="center" wrapText="1"/>
    </xf>
    <xf numFmtId="0" fontId="3" fillId="33" borderId="0" xfId="0" applyFont="1" applyFill="1" applyAlignment="1">
      <alignment horizontal="center" wrapText="1"/>
    </xf>
    <xf numFmtId="4" fontId="3" fillId="33" borderId="12" xfId="0" applyNumberFormat="1" applyFont="1" applyFill="1" applyBorder="1" applyAlignment="1">
      <alignment horizontal="center" vertical="center" wrapText="1"/>
    </xf>
    <xf numFmtId="0" fontId="60" fillId="33" borderId="0" xfId="0" applyFont="1" applyFill="1" applyBorder="1" applyAlignment="1">
      <alignment/>
    </xf>
    <xf numFmtId="1" fontId="2" fillId="33" borderId="12" xfId="0" applyNumberFormat="1" applyFont="1" applyFill="1" applyBorder="1" applyAlignment="1">
      <alignment horizontal="center" vertical="center" wrapText="1"/>
    </xf>
    <xf numFmtId="1" fontId="0" fillId="33" borderId="12" xfId="0" applyNumberFormat="1" applyFill="1" applyBorder="1" applyAlignment="1">
      <alignment horizontal="center" vertical="center"/>
    </xf>
    <xf numFmtId="49" fontId="6" fillId="37" borderId="32" xfId="0" applyNumberFormat="1" applyFont="1" applyFill="1" applyBorder="1" applyAlignment="1" quotePrefix="1">
      <alignment vertical="top" wrapText="1"/>
    </xf>
    <xf numFmtId="49" fontId="6" fillId="33" borderId="33" xfId="0" applyNumberFormat="1" applyFont="1" applyFill="1" applyBorder="1" applyAlignment="1" quotePrefix="1">
      <alignment vertical="top" wrapText="1"/>
    </xf>
    <xf numFmtId="0" fontId="6" fillId="33" borderId="34" xfId="0" applyFont="1" applyFill="1" applyBorder="1" applyAlignment="1">
      <alignment horizontal="center" vertical="center" wrapText="1"/>
    </xf>
    <xf numFmtId="0" fontId="6" fillId="33" borderId="35" xfId="0" applyFont="1" applyFill="1" applyBorder="1" applyAlignment="1">
      <alignment horizontal="center" vertical="center" wrapText="1"/>
    </xf>
    <xf numFmtId="4" fontId="2" fillId="33" borderId="36" xfId="0" applyNumberFormat="1" applyFont="1" applyFill="1" applyBorder="1" applyAlignment="1">
      <alignment horizontal="center" vertical="center" wrapText="1"/>
    </xf>
    <xf numFmtId="0" fontId="6" fillId="36" borderId="14" xfId="0" applyFont="1" applyFill="1" applyBorder="1" applyAlignment="1">
      <alignment horizontal="center" vertical="center" wrapText="1"/>
    </xf>
    <xf numFmtId="2" fontId="6" fillId="33" borderId="14" xfId="0" applyNumberFormat="1" applyFont="1" applyFill="1" applyBorder="1" applyAlignment="1">
      <alignment horizontal="center" vertical="center" wrapText="1"/>
    </xf>
    <xf numFmtId="4" fontId="59" fillId="33" borderId="14" xfId="0" applyNumberFormat="1" applyFont="1" applyFill="1" applyBorder="1" applyAlignment="1">
      <alignment horizontal="center" vertical="center" wrapText="1"/>
    </xf>
    <xf numFmtId="4" fontId="2" fillId="33" borderId="37" xfId="0" applyNumberFormat="1" applyFont="1" applyFill="1" applyBorder="1" applyAlignment="1">
      <alignment horizontal="center" vertical="center" wrapText="1"/>
    </xf>
    <xf numFmtId="0" fontId="8" fillId="0" borderId="14" xfId="0" applyFont="1" applyBorder="1" applyAlignment="1">
      <alignment horizontal="center" vertical="center" wrapText="1"/>
    </xf>
    <xf numFmtId="4" fontId="2" fillId="33" borderId="23" xfId="0" applyNumberFormat="1" applyFont="1" applyFill="1" applyBorder="1" applyAlignment="1">
      <alignment horizontal="center" vertical="center" wrapText="1"/>
    </xf>
    <xf numFmtId="3" fontId="11" fillId="33" borderId="23" xfId="0" applyNumberFormat="1" applyFont="1" applyFill="1" applyBorder="1" applyAlignment="1">
      <alignment horizontal="center" vertical="center" wrapText="1"/>
    </xf>
    <xf numFmtId="2" fontId="6" fillId="33" borderId="23" xfId="0" applyNumberFormat="1" applyFont="1" applyFill="1" applyBorder="1" applyAlignment="1">
      <alignment horizontal="center" vertical="center" wrapText="1"/>
    </xf>
    <xf numFmtId="4" fontId="2" fillId="33" borderId="38" xfId="0" applyNumberFormat="1" applyFont="1" applyFill="1" applyBorder="1" applyAlignment="1">
      <alignment horizontal="center" vertical="center" wrapText="1"/>
    </xf>
    <xf numFmtId="2" fontId="10" fillId="33" borderId="23" xfId="0" applyNumberFormat="1" applyFont="1" applyFill="1" applyBorder="1" applyAlignment="1">
      <alignment vertical="center" wrapText="1"/>
    </xf>
    <xf numFmtId="0" fontId="2" fillId="33" borderId="0" xfId="0" applyFont="1" applyFill="1" applyAlignment="1">
      <alignment horizontal="right" wrapText="1"/>
    </xf>
    <xf numFmtId="4" fontId="57" fillId="38" borderId="12" xfId="33" applyFont="1" applyFill="1" applyBorder="1" applyAlignment="1">
      <alignment horizontal="center" vertical="center" wrapText="1" shrinkToFit="1"/>
      <protection/>
    </xf>
    <xf numFmtId="4" fontId="3" fillId="38" borderId="12" xfId="0" applyNumberFormat="1" applyFont="1" applyFill="1" applyBorder="1" applyAlignment="1">
      <alignment horizontal="center" vertical="center" wrapText="1"/>
    </xf>
    <xf numFmtId="4" fontId="57" fillId="38" borderId="12" xfId="34" applyFont="1" applyFill="1" applyBorder="1" applyAlignment="1">
      <alignment horizontal="center" vertical="center" wrapText="1" shrinkToFit="1"/>
      <protection/>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0" xfId="0" applyFont="1" applyFill="1" applyAlignment="1">
      <alignment horizontal="center" vertical="center"/>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33" borderId="13"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wrapText="1"/>
    </xf>
    <xf numFmtId="0" fontId="2" fillId="0" borderId="0" xfId="0" applyFont="1" applyAlignment="1">
      <alignment horizontal="center" vertical="top" wrapText="1"/>
    </xf>
    <xf numFmtId="0" fontId="2" fillId="33" borderId="0" xfId="0" applyFont="1" applyFill="1" applyAlignment="1">
      <alignment horizontal="left" vertical="top" wrapText="1"/>
    </xf>
    <xf numFmtId="0" fontId="7" fillId="0" borderId="0" xfId="0" applyFont="1" applyAlignment="1">
      <alignment horizontal="center" vertical="center"/>
    </xf>
    <xf numFmtId="0" fontId="2" fillId="0" borderId="0" xfId="0" applyFont="1" applyBorder="1" applyAlignment="1">
      <alignment horizontal="center" vertical="center"/>
    </xf>
    <xf numFmtId="49" fontId="13" fillId="33" borderId="39" xfId="0" applyNumberFormat="1" applyFont="1" applyFill="1" applyBorder="1" applyAlignment="1">
      <alignment horizontal="center" vertical="top" wrapText="1"/>
    </xf>
    <xf numFmtId="49" fontId="13" fillId="33" borderId="40" xfId="0" applyNumberFormat="1" applyFont="1" applyFill="1" applyBorder="1" applyAlignment="1">
      <alignment horizontal="center" vertical="top" wrapText="1"/>
    </xf>
    <xf numFmtId="49" fontId="13" fillId="33" borderId="41" xfId="0" applyNumberFormat="1" applyFont="1" applyFill="1" applyBorder="1" applyAlignment="1">
      <alignment horizontal="center" vertical="top" wrapText="1"/>
    </xf>
    <xf numFmtId="0" fontId="9" fillId="33" borderId="0" xfId="0" applyFont="1" applyFill="1" applyBorder="1" applyAlignment="1">
      <alignment horizontal="center" vertical="center"/>
    </xf>
    <xf numFmtId="0" fontId="2" fillId="0" borderId="0" xfId="0" applyFont="1" applyAlignment="1">
      <alignment horizontal="center" vertical="center"/>
    </xf>
    <xf numFmtId="0" fontId="9" fillId="0" borderId="0" xfId="0" applyFont="1" applyAlignment="1">
      <alignment horizontal="center" vertical="center"/>
    </xf>
    <xf numFmtId="2" fontId="10" fillId="33" borderId="42" xfId="0" applyNumberFormat="1" applyFont="1" applyFill="1" applyBorder="1" applyAlignment="1">
      <alignment horizontal="center" vertical="center" wrapText="1"/>
    </xf>
    <xf numFmtId="2" fontId="10" fillId="33" borderId="43"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0" fillId="33" borderId="12" xfId="0"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8"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xl4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1793200" y="103251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755100" y="10296525"/>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441025" y="10982325"/>
          <a:ext cx="1733550" cy="0"/>
        </a:xfrm>
        <a:prstGeom prst="rect">
          <a:avLst/>
        </a:prstGeom>
        <a:solidFill>
          <a:srgbClr val="F2DCDB"/>
        </a:solidFill>
        <a:ln w="9525" cmpd="sng">
          <a:noFill/>
        </a:ln>
      </xdr:spPr>
    </xdr:pic>
    <xdr:clientData/>
  </xdr:twoCellAnchor>
  <xdr:twoCellAnchor>
    <xdr:from>
      <xdr:col>3</xdr:col>
      <xdr:colOff>390525</xdr:colOff>
      <xdr:row>38</xdr:row>
      <xdr:rowOff>0</xdr:rowOff>
    </xdr:from>
    <xdr:to>
      <xdr:col>3</xdr:col>
      <xdr:colOff>2105025</xdr:colOff>
      <xdr:row>38</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7524750" y="212312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6"/>
  <sheetViews>
    <sheetView tabSelected="1" view="pageBreakPreview" zoomScale="87" zoomScaleNormal="87" zoomScaleSheetLayoutView="87" workbookViewId="0" topLeftCell="A7">
      <selection activeCell="E18" sqref="E18"/>
    </sheetView>
  </sheetViews>
  <sheetFormatPr defaultColWidth="9.140625" defaultRowHeight="15"/>
  <cols>
    <col min="1" max="1" width="7.8515625" style="0" customWidth="1"/>
    <col min="2" max="2" width="39.421875" style="0" customWidth="1"/>
    <col min="3" max="3" width="59.7109375" style="0" customWidth="1"/>
    <col min="4" max="4" width="53.7109375" style="0" customWidth="1"/>
    <col min="5" max="5" width="40.7109375" style="0" customWidth="1"/>
    <col min="6" max="6" width="30.8515625" style="11" customWidth="1"/>
    <col min="7" max="7" width="37.00390625" style="11" customWidth="1"/>
    <col min="8" max="8" width="25.28125" style="11" customWidth="1"/>
    <col min="9" max="9" width="28.7109375" style="70" customWidth="1"/>
    <col min="10" max="10" width="27.00390625" style="11" customWidth="1"/>
    <col min="11" max="11" width="27.28125" style="11" customWidth="1"/>
    <col min="12" max="12" width="26.28125" style="0" customWidth="1"/>
  </cols>
  <sheetData>
    <row r="1" spans="1:7" ht="27.75" customHeight="1">
      <c r="A1" s="112" t="s">
        <v>30</v>
      </c>
      <c r="B1" s="112"/>
      <c r="C1" s="4"/>
      <c r="G1" s="79" t="s">
        <v>29</v>
      </c>
    </row>
    <row r="2" spans="1:7" ht="45" customHeight="1">
      <c r="A2" s="113" t="s">
        <v>105</v>
      </c>
      <c r="B2" s="113"/>
      <c r="C2" s="5"/>
      <c r="G2" s="114" t="s">
        <v>103</v>
      </c>
    </row>
    <row r="3" spans="1:7" ht="52.5" customHeight="1">
      <c r="A3" s="113"/>
      <c r="B3" s="113"/>
      <c r="C3" s="5"/>
      <c r="G3" s="114"/>
    </row>
    <row r="4" spans="1:7" ht="45">
      <c r="A4" s="113"/>
      <c r="B4" s="113"/>
      <c r="C4" s="5"/>
      <c r="G4" s="99" t="s">
        <v>106</v>
      </c>
    </row>
    <row r="5" spans="1:7" ht="15.75">
      <c r="A5" s="115" t="s">
        <v>6</v>
      </c>
      <c r="B5" s="115"/>
      <c r="C5" s="115"/>
      <c r="D5" s="115"/>
      <c r="E5" s="115"/>
      <c r="F5" s="115"/>
      <c r="G5" s="115"/>
    </row>
    <row r="6" spans="1:7" ht="15">
      <c r="A6" s="116" t="s">
        <v>31</v>
      </c>
      <c r="B6" s="116"/>
      <c r="C6" s="116"/>
      <c r="D6" s="116"/>
      <c r="E6" s="116"/>
      <c r="F6" s="116"/>
      <c r="G6" s="116"/>
    </row>
    <row r="7" spans="1:7" ht="15">
      <c r="A7" s="120" t="s">
        <v>102</v>
      </c>
      <c r="B7" s="120"/>
      <c r="C7" s="120"/>
      <c r="D7" s="120"/>
      <c r="E7" s="120"/>
      <c r="F7" s="120"/>
      <c r="G7" s="120"/>
    </row>
    <row r="8" spans="1:7" ht="15">
      <c r="A8" s="111" t="s">
        <v>4</v>
      </c>
      <c r="B8" s="111"/>
      <c r="C8" s="111"/>
      <c r="D8" s="111"/>
      <c r="E8" s="111"/>
      <c r="F8" s="111"/>
      <c r="G8" s="111"/>
    </row>
    <row r="9" spans="1:7" ht="15">
      <c r="A9" s="111"/>
      <c r="B9" s="111"/>
      <c r="C9" s="111"/>
      <c r="D9" s="111"/>
      <c r="E9" s="111"/>
      <c r="F9" s="111"/>
      <c r="G9" s="111"/>
    </row>
    <row r="10" spans="1:7" ht="20.25">
      <c r="A10" s="121" t="s">
        <v>107</v>
      </c>
      <c r="B10" s="111"/>
      <c r="C10" s="111"/>
      <c r="D10" s="111"/>
      <c r="E10" s="111"/>
      <c r="F10" s="111"/>
      <c r="G10" s="111"/>
    </row>
    <row r="11" spans="1:7" ht="15.75">
      <c r="A11" s="122" t="s">
        <v>104</v>
      </c>
      <c r="B11" s="122"/>
      <c r="C11" s="122"/>
      <c r="D11" s="122"/>
      <c r="E11" s="122"/>
      <c r="F11" s="122"/>
      <c r="G11" s="122"/>
    </row>
    <row r="12" spans="1:7" ht="11.25" customHeight="1">
      <c r="A12" s="111"/>
      <c r="B12" s="111"/>
      <c r="C12" s="111"/>
      <c r="D12" s="111"/>
      <c r="E12" s="111"/>
      <c r="F12" s="111"/>
      <c r="G12" s="111"/>
    </row>
    <row r="13" spans="1:7" ht="15">
      <c r="A13" s="111" t="s">
        <v>7</v>
      </c>
      <c r="B13" s="111"/>
      <c r="C13" s="111"/>
      <c r="D13" s="111"/>
      <c r="E13" s="111"/>
      <c r="F13" s="111"/>
      <c r="G13" s="111"/>
    </row>
    <row r="14" spans="1:7" ht="15">
      <c r="A14" s="111" t="s">
        <v>3</v>
      </c>
      <c r="B14" s="111"/>
      <c r="C14" s="111"/>
      <c r="D14" s="111"/>
      <c r="E14" s="111"/>
      <c r="F14" s="111"/>
      <c r="G14" s="111"/>
    </row>
    <row r="15" spans="1:5" ht="18.75" customHeight="1">
      <c r="A15" s="11"/>
      <c r="B15" s="11"/>
      <c r="C15" s="11"/>
      <c r="D15" s="11"/>
      <c r="E15" s="11"/>
    </row>
    <row r="16" spans="1:7" ht="198" customHeight="1">
      <c r="A16" s="10" t="s">
        <v>0</v>
      </c>
      <c r="B16" s="10" t="s">
        <v>24</v>
      </c>
      <c r="C16" s="10" t="s">
        <v>25</v>
      </c>
      <c r="D16" s="10" t="s">
        <v>26</v>
      </c>
      <c r="E16" s="10" t="s">
        <v>27</v>
      </c>
      <c r="F16" s="60" t="s">
        <v>21</v>
      </c>
      <c r="G16" s="19" t="s">
        <v>5</v>
      </c>
    </row>
    <row r="17" spans="1:7" ht="30">
      <c r="A17" s="10">
        <v>1</v>
      </c>
      <c r="B17" s="10">
        <v>2</v>
      </c>
      <c r="C17" s="10">
        <v>3</v>
      </c>
      <c r="D17" s="10">
        <v>4</v>
      </c>
      <c r="E17" s="10">
        <v>5</v>
      </c>
      <c r="F17" s="60" t="s">
        <v>23</v>
      </c>
      <c r="G17" s="60">
        <v>7</v>
      </c>
    </row>
    <row r="18" spans="1:8" ht="59.25" customHeight="1">
      <c r="A18" s="12">
        <v>1</v>
      </c>
      <c r="B18" s="100">
        <v>6878620</v>
      </c>
      <c r="C18" s="54">
        <v>0</v>
      </c>
      <c r="D18" s="101">
        <v>27532.91</v>
      </c>
      <c r="E18" s="102">
        <v>4302352.82</v>
      </c>
      <c r="F18" s="80">
        <f>E18/(B18+C18+D18)</f>
        <v>0.6229738721496104</v>
      </c>
      <c r="G18" s="13"/>
      <c r="H18" s="14"/>
    </row>
    <row r="19" spans="1:7" ht="29.25" customHeight="1">
      <c r="A19" s="15"/>
      <c r="B19" s="20"/>
      <c r="C19" s="15"/>
      <c r="D19" s="20"/>
      <c r="E19" s="21"/>
      <c r="F19" s="15"/>
      <c r="G19" s="15"/>
    </row>
    <row r="20" spans="1:7" ht="15">
      <c r="A20" s="106" t="s">
        <v>8</v>
      </c>
      <c r="B20" s="106"/>
      <c r="C20" s="106"/>
      <c r="D20" s="106"/>
      <c r="E20" s="106"/>
      <c r="F20" s="106"/>
      <c r="G20" s="106"/>
    </row>
    <row r="21" spans="1:7" ht="15">
      <c r="A21" s="106" t="s">
        <v>9</v>
      </c>
      <c r="B21" s="106"/>
      <c r="C21" s="106"/>
      <c r="D21" s="106"/>
      <c r="E21" s="106"/>
      <c r="F21" s="106"/>
      <c r="G21" s="106"/>
    </row>
    <row r="22" spans="1:9" ht="15" customHeight="1">
      <c r="A22" s="11"/>
      <c r="B22" s="11"/>
      <c r="C22" s="11"/>
      <c r="D22" s="11"/>
      <c r="E22" s="11"/>
      <c r="I22" s="71"/>
    </row>
    <row r="23" spans="1:12" ht="114.75" customHeight="1">
      <c r="A23" s="108" t="s">
        <v>0</v>
      </c>
      <c r="B23" s="107" t="s">
        <v>1</v>
      </c>
      <c r="C23" s="107" t="s">
        <v>73</v>
      </c>
      <c r="D23" s="107" t="s">
        <v>74</v>
      </c>
      <c r="E23" s="107" t="s">
        <v>75</v>
      </c>
      <c r="F23" s="107" t="s">
        <v>10</v>
      </c>
      <c r="G23" s="107" t="s">
        <v>11</v>
      </c>
      <c r="H23" s="104" t="s">
        <v>76</v>
      </c>
      <c r="I23" s="107" t="s">
        <v>77</v>
      </c>
      <c r="J23" s="107" t="s">
        <v>32</v>
      </c>
      <c r="K23" s="107" t="s">
        <v>22</v>
      </c>
      <c r="L23" s="125" t="s">
        <v>78</v>
      </c>
    </row>
    <row r="24" spans="1:12" ht="30.75" customHeight="1">
      <c r="A24" s="108"/>
      <c r="B24" s="108"/>
      <c r="C24" s="108"/>
      <c r="D24" s="108"/>
      <c r="E24" s="108"/>
      <c r="F24" s="108"/>
      <c r="G24" s="108"/>
      <c r="H24" s="110"/>
      <c r="I24" s="108"/>
      <c r="J24" s="108"/>
      <c r="K24" s="108"/>
      <c r="L24" s="109"/>
    </row>
    <row r="25" spans="1:12" ht="15.75" thickBot="1">
      <c r="A25" s="10">
        <v>1</v>
      </c>
      <c r="B25" s="19">
        <v>2</v>
      </c>
      <c r="C25" s="19">
        <v>3</v>
      </c>
      <c r="D25" s="19">
        <v>4</v>
      </c>
      <c r="E25" s="19">
        <v>5</v>
      </c>
      <c r="F25" s="19">
        <v>6</v>
      </c>
      <c r="G25" s="19">
        <v>7</v>
      </c>
      <c r="H25" s="19">
        <v>8</v>
      </c>
      <c r="I25" s="19">
        <v>9</v>
      </c>
      <c r="J25" s="19">
        <v>10</v>
      </c>
      <c r="K25" s="60">
        <v>11</v>
      </c>
      <c r="L25" s="1">
        <v>12</v>
      </c>
    </row>
    <row r="26" spans="1:12" s="2" customFormat="1" ht="137.25" customHeight="1" thickBot="1">
      <c r="A26" s="22">
        <v>1</v>
      </c>
      <c r="B26" s="51" t="s">
        <v>86</v>
      </c>
      <c r="C26" s="37" t="s">
        <v>85</v>
      </c>
      <c r="D26" s="23" t="s">
        <v>95</v>
      </c>
      <c r="E26" s="53" t="s">
        <v>33</v>
      </c>
      <c r="F26" s="62">
        <v>10</v>
      </c>
      <c r="G26" s="55">
        <v>0</v>
      </c>
      <c r="H26" s="64">
        <f>G26/F26</f>
        <v>0</v>
      </c>
      <c r="I26" s="72">
        <v>1937802.0999999999</v>
      </c>
      <c r="J26" s="65">
        <f>I26/SUM($I$26:$I$30)</f>
        <v>0.20833333333333331</v>
      </c>
      <c r="K26" s="123">
        <f>(H26*J26+H27*J27+H28*J28+H29*J29+H30*J30)</f>
        <v>0.3958333333333333</v>
      </c>
      <c r="L26" s="38"/>
    </row>
    <row r="27" spans="1:12" s="2" customFormat="1" ht="114.75" customHeight="1" thickBot="1">
      <c r="A27" s="22">
        <v>2</v>
      </c>
      <c r="B27" s="52" t="s">
        <v>88</v>
      </c>
      <c r="C27" s="37" t="s">
        <v>87</v>
      </c>
      <c r="D27" s="24" t="s">
        <v>96</v>
      </c>
      <c r="E27" s="39" t="s">
        <v>33</v>
      </c>
      <c r="F27" s="62">
        <v>10</v>
      </c>
      <c r="G27" s="56">
        <v>4</v>
      </c>
      <c r="H27" s="66">
        <f>G27/F27</f>
        <v>0.4</v>
      </c>
      <c r="I27" s="72">
        <v>1937802.0999999999</v>
      </c>
      <c r="J27" s="65">
        <f>I27/SUM($I$26:$I$30)</f>
        <v>0.20833333333333331</v>
      </c>
      <c r="K27" s="124"/>
      <c r="L27" s="38"/>
    </row>
    <row r="28" spans="1:12" s="2" customFormat="1" ht="120.75" thickBot="1">
      <c r="A28" s="22">
        <v>3</v>
      </c>
      <c r="B28" s="52" t="s">
        <v>89</v>
      </c>
      <c r="C28" s="37" t="s">
        <v>90</v>
      </c>
      <c r="D28" s="24" t="s">
        <v>97</v>
      </c>
      <c r="E28" s="39" t="s">
        <v>33</v>
      </c>
      <c r="F28" s="62">
        <v>6</v>
      </c>
      <c r="G28" s="56">
        <v>4</v>
      </c>
      <c r="H28" s="66">
        <f>G28/F28</f>
        <v>0.6666666666666666</v>
      </c>
      <c r="I28" s="73">
        <v>1162681.26</v>
      </c>
      <c r="J28" s="65">
        <f>I28/SUM($I$26:$I$30)</f>
        <v>0.125</v>
      </c>
      <c r="K28" s="124"/>
      <c r="L28" s="38"/>
    </row>
    <row r="29" spans="1:12" s="2" customFormat="1" ht="120.75" thickBot="1">
      <c r="A29" s="22">
        <v>4</v>
      </c>
      <c r="B29" s="52" t="s">
        <v>91</v>
      </c>
      <c r="C29" s="37" t="s">
        <v>92</v>
      </c>
      <c r="D29" s="24" t="s">
        <v>98</v>
      </c>
      <c r="E29" s="39" t="s">
        <v>33</v>
      </c>
      <c r="F29" s="62">
        <v>10</v>
      </c>
      <c r="G29" s="56">
        <v>7</v>
      </c>
      <c r="H29" s="66">
        <f>G29/F29</f>
        <v>0.7</v>
      </c>
      <c r="I29" s="72">
        <v>1937802.0999999999</v>
      </c>
      <c r="J29" s="65">
        <f>I29/SUM($I$26:$I$30)</f>
        <v>0.20833333333333331</v>
      </c>
      <c r="K29" s="124"/>
      <c r="L29" s="38"/>
    </row>
    <row r="30" spans="1:12" s="2" customFormat="1" ht="120.75" thickBot="1">
      <c r="A30" s="22">
        <v>5</v>
      </c>
      <c r="B30" s="85" t="s">
        <v>93</v>
      </c>
      <c r="C30" s="86" t="s">
        <v>94</v>
      </c>
      <c r="D30" s="87" t="s">
        <v>99</v>
      </c>
      <c r="E30" s="88" t="s">
        <v>33</v>
      </c>
      <c r="F30" s="63">
        <v>12</v>
      </c>
      <c r="G30" s="89">
        <v>4</v>
      </c>
      <c r="H30" s="90">
        <f>G30/F30</f>
        <v>0.3333333333333333</v>
      </c>
      <c r="I30" s="91">
        <v>2325362.52</v>
      </c>
      <c r="J30" s="92">
        <f>I30/SUM($I$26:$I$30)</f>
        <v>0.25</v>
      </c>
      <c r="K30" s="124"/>
      <c r="L30" s="93"/>
    </row>
    <row r="31" spans="2:12" ht="27" customHeight="1" thickBot="1">
      <c r="B31" s="117" t="s">
        <v>82</v>
      </c>
      <c r="C31" s="118"/>
      <c r="D31" s="119"/>
      <c r="E31" s="94" t="s">
        <v>33</v>
      </c>
      <c r="F31" s="95">
        <f>SUM(F26:F30)</f>
        <v>48</v>
      </c>
      <c r="G31" s="95">
        <f>SUM(G26:G30)</f>
        <v>19</v>
      </c>
      <c r="H31" s="96" t="s">
        <v>83</v>
      </c>
      <c r="I31" s="74">
        <f>SUM(I26:I30)</f>
        <v>9301450.08</v>
      </c>
      <c r="J31" s="97">
        <f>SUM(J26:J30)</f>
        <v>1</v>
      </c>
      <c r="K31" s="98"/>
      <c r="L31" s="40"/>
    </row>
    <row r="32" spans="2:12" ht="27" customHeight="1">
      <c r="B32" s="49"/>
      <c r="C32" s="49"/>
      <c r="D32" s="49"/>
      <c r="E32" s="50"/>
      <c r="F32" s="78"/>
      <c r="G32" s="78"/>
      <c r="H32" s="67"/>
      <c r="I32" s="75"/>
      <c r="J32" s="68"/>
      <c r="K32" s="69"/>
      <c r="L32" s="3"/>
    </row>
    <row r="33" spans="2:12" ht="27" customHeight="1">
      <c r="B33" s="49"/>
      <c r="C33" s="49"/>
      <c r="D33" s="49"/>
      <c r="E33" s="50"/>
      <c r="F33" s="78"/>
      <c r="G33" s="81"/>
      <c r="H33" s="67"/>
      <c r="I33" s="76"/>
      <c r="J33" s="15"/>
      <c r="K33" s="15"/>
      <c r="L33" s="3"/>
    </row>
    <row r="34" spans="1:9" ht="15" customHeight="1">
      <c r="A34" s="111" t="s">
        <v>12</v>
      </c>
      <c r="B34" s="111"/>
      <c r="C34" s="111"/>
      <c r="D34" s="111"/>
      <c r="E34" s="111"/>
      <c r="F34" s="111"/>
      <c r="G34" s="111"/>
      <c r="I34" s="77"/>
    </row>
    <row r="35" spans="1:7" ht="14.25" customHeight="1">
      <c r="A35" s="111" t="s">
        <v>13</v>
      </c>
      <c r="B35" s="111"/>
      <c r="C35" s="111"/>
      <c r="D35" s="111"/>
      <c r="E35" s="111"/>
      <c r="F35" s="111"/>
      <c r="G35" s="111"/>
    </row>
    <row r="36" ht="8.25" customHeight="1"/>
    <row r="37" spans="2:4" ht="60">
      <c r="B37" s="18" t="s">
        <v>79</v>
      </c>
      <c r="C37" s="18" t="s">
        <v>14</v>
      </c>
      <c r="D37" s="18" t="s">
        <v>28</v>
      </c>
    </row>
    <row r="38" spans="2:4" ht="14.25" customHeight="1">
      <c r="B38" s="1">
        <v>1</v>
      </c>
      <c r="C38" s="1">
        <v>2</v>
      </c>
      <c r="D38" s="1">
        <v>3</v>
      </c>
    </row>
    <row r="39" spans="2:4" ht="18.75">
      <c r="B39" s="47">
        <f>K26</f>
        <v>0.3958333333333333</v>
      </c>
      <c r="C39" s="48">
        <f>F18</f>
        <v>0.6229738721496104</v>
      </c>
      <c r="D39" s="48">
        <f>B39/C39</f>
        <v>0.6353931537569715</v>
      </c>
    </row>
    <row r="40" ht="3" customHeight="1"/>
    <row r="41" spans="1:7" ht="25.5" customHeight="1">
      <c r="A41" s="111" t="s">
        <v>15</v>
      </c>
      <c r="B41" s="111"/>
      <c r="C41" s="111"/>
      <c r="D41" s="111"/>
      <c r="E41" s="111"/>
      <c r="F41" s="111"/>
      <c r="G41" s="111"/>
    </row>
    <row r="42" spans="1:7" ht="14.25" customHeight="1">
      <c r="A42" s="111" t="s">
        <v>16</v>
      </c>
      <c r="B42" s="111"/>
      <c r="C42" s="111"/>
      <c r="D42" s="111"/>
      <c r="E42" s="111"/>
      <c r="F42" s="111"/>
      <c r="G42" s="111"/>
    </row>
    <row r="44" spans="1:10" ht="75">
      <c r="A44" s="109" t="s">
        <v>0</v>
      </c>
      <c r="B44" s="107" t="s">
        <v>1</v>
      </c>
      <c r="C44" s="107" t="s">
        <v>2</v>
      </c>
      <c r="D44" s="127" t="s">
        <v>34</v>
      </c>
      <c r="E44" s="128"/>
      <c r="F44" s="107" t="s">
        <v>17</v>
      </c>
      <c r="G44" s="107" t="s">
        <v>18</v>
      </c>
      <c r="H44" s="104" t="s">
        <v>19</v>
      </c>
      <c r="I44" s="61" t="s">
        <v>20</v>
      </c>
      <c r="J44" s="126" t="s">
        <v>80</v>
      </c>
    </row>
    <row r="45" spans="1:10" ht="26.25" customHeight="1">
      <c r="A45" s="109"/>
      <c r="B45" s="108"/>
      <c r="C45" s="108"/>
      <c r="D45" s="8" t="s">
        <v>35</v>
      </c>
      <c r="E45" s="8" t="s">
        <v>36</v>
      </c>
      <c r="F45" s="108"/>
      <c r="G45" s="108"/>
      <c r="H45" s="105"/>
      <c r="I45" s="8" t="s">
        <v>39</v>
      </c>
      <c r="J45" s="126"/>
    </row>
    <row r="46" spans="1:10" ht="15" customHeight="1" thickBot="1">
      <c r="A46" s="1">
        <v>1</v>
      </c>
      <c r="B46" s="19">
        <v>2</v>
      </c>
      <c r="C46" s="19">
        <v>3</v>
      </c>
      <c r="D46" s="19">
        <v>4</v>
      </c>
      <c r="E46" s="9">
        <v>5</v>
      </c>
      <c r="F46" s="60">
        <v>6</v>
      </c>
      <c r="G46" s="60">
        <v>7</v>
      </c>
      <c r="H46" s="60">
        <v>8</v>
      </c>
      <c r="I46" s="60">
        <v>9</v>
      </c>
      <c r="J46" s="59">
        <v>10</v>
      </c>
    </row>
    <row r="47" spans="1:10" ht="70.5" customHeight="1">
      <c r="A47" s="29">
        <v>1</v>
      </c>
      <c r="B47" s="84" t="s">
        <v>86</v>
      </c>
      <c r="C47" s="27" t="s">
        <v>84</v>
      </c>
      <c r="D47" s="57" t="s">
        <v>37</v>
      </c>
      <c r="E47" s="25" t="s">
        <v>38</v>
      </c>
      <c r="F47" s="82">
        <v>100</v>
      </c>
      <c r="G47" s="83">
        <v>100</v>
      </c>
      <c r="H47" s="103" t="s">
        <v>108</v>
      </c>
      <c r="I47" s="60">
        <f>G47/F47</f>
        <v>1</v>
      </c>
      <c r="J47" s="17"/>
    </row>
    <row r="48" spans="1:10" ht="53.25" customHeight="1">
      <c r="A48" s="30" t="s">
        <v>44</v>
      </c>
      <c r="B48" s="45" t="s">
        <v>100</v>
      </c>
      <c r="C48" s="7" t="s">
        <v>84</v>
      </c>
      <c r="D48" s="57" t="s">
        <v>41</v>
      </c>
      <c r="E48" s="25" t="s">
        <v>101</v>
      </c>
      <c r="F48" s="41">
        <v>0</v>
      </c>
      <c r="G48" s="16">
        <v>0</v>
      </c>
      <c r="H48" s="103" t="s">
        <v>108</v>
      </c>
      <c r="I48" s="60">
        <v>0</v>
      </c>
      <c r="J48" s="17"/>
    </row>
    <row r="49" spans="1:10" ht="105">
      <c r="A49" s="30" t="s">
        <v>45</v>
      </c>
      <c r="B49" s="45" t="s">
        <v>100</v>
      </c>
      <c r="C49" s="7" t="s">
        <v>84</v>
      </c>
      <c r="D49" s="57" t="s">
        <v>81</v>
      </c>
      <c r="E49" s="25" t="s">
        <v>38</v>
      </c>
      <c r="F49" s="41">
        <v>100</v>
      </c>
      <c r="G49" s="16">
        <v>100</v>
      </c>
      <c r="H49" s="103" t="s">
        <v>108</v>
      </c>
      <c r="I49" s="60">
        <f aca="true" t="shared" si="0" ref="I49:I75">G49/F49</f>
        <v>1</v>
      </c>
      <c r="J49" s="17"/>
    </row>
    <row r="50" spans="1:10" ht="105">
      <c r="A50" s="30" t="s">
        <v>46</v>
      </c>
      <c r="B50" s="45" t="s">
        <v>86</v>
      </c>
      <c r="C50" s="7" t="s">
        <v>84</v>
      </c>
      <c r="D50" s="57" t="s">
        <v>43</v>
      </c>
      <c r="E50" s="25" t="s">
        <v>38</v>
      </c>
      <c r="F50" s="41">
        <v>100</v>
      </c>
      <c r="G50" s="16">
        <v>100</v>
      </c>
      <c r="H50" s="103" t="s">
        <v>108</v>
      </c>
      <c r="I50" s="60">
        <f t="shared" si="0"/>
        <v>1</v>
      </c>
      <c r="J50" s="17"/>
    </row>
    <row r="51" spans="1:10" ht="81" customHeight="1">
      <c r="A51" s="30" t="s">
        <v>47</v>
      </c>
      <c r="B51" s="45" t="s">
        <v>100</v>
      </c>
      <c r="C51" s="7" t="s">
        <v>84</v>
      </c>
      <c r="D51" s="57" t="s">
        <v>42</v>
      </c>
      <c r="E51" s="25" t="s">
        <v>38</v>
      </c>
      <c r="F51" s="41">
        <v>100</v>
      </c>
      <c r="G51" s="16">
        <v>100</v>
      </c>
      <c r="H51" s="103" t="s">
        <v>108</v>
      </c>
      <c r="I51" s="60">
        <f t="shared" si="0"/>
        <v>1</v>
      </c>
      <c r="J51" s="17"/>
    </row>
    <row r="52" spans="1:10" ht="255" customHeight="1" thickBot="1">
      <c r="A52" s="30" t="s">
        <v>48</v>
      </c>
      <c r="B52" s="46" t="s">
        <v>100</v>
      </c>
      <c r="C52" s="28" t="s">
        <v>84</v>
      </c>
      <c r="D52" s="58" t="s">
        <v>40</v>
      </c>
      <c r="E52" s="25" t="s">
        <v>38</v>
      </c>
      <c r="F52" s="41">
        <v>100</v>
      </c>
      <c r="G52" s="16">
        <v>100</v>
      </c>
      <c r="H52" s="103" t="s">
        <v>108</v>
      </c>
      <c r="I52" s="60">
        <v>0</v>
      </c>
      <c r="J52" s="17"/>
    </row>
    <row r="53" spans="1:10" ht="105">
      <c r="A53" s="31" t="s">
        <v>49</v>
      </c>
      <c r="B53" s="84" t="s">
        <v>88</v>
      </c>
      <c r="C53" s="27" t="s">
        <v>84</v>
      </c>
      <c r="D53" s="57" t="s">
        <v>37</v>
      </c>
      <c r="E53" s="25" t="s">
        <v>38</v>
      </c>
      <c r="F53" s="82">
        <v>100</v>
      </c>
      <c r="G53" s="60">
        <v>100</v>
      </c>
      <c r="H53" s="103" t="s">
        <v>108</v>
      </c>
      <c r="I53" s="60">
        <f t="shared" si="0"/>
        <v>1</v>
      </c>
      <c r="J53" s="17"/>
    </row>
    <row r="54" spans="1:10" ht="105">
      <c r="A54" s="30" t="s">
        <v>53</v>
      </c>
      <c r="B54" s="45" t="s">
        <v>88</v>
      </c>
      <c r="C54" s="7" t="s">
        <v>84</v>
      </c>
      <c r="D54" s="57" t="s">
        <v>41</v>
      </c>
      <c r="E54" s="25" t="s">
        <v>101</v>
      </c>
      <c r="F54" s="41">
        <v>0</v>
      </c>
      <c r="G54" s="16">
        <v>0</v>
      </c>
      <c r="H54" s="103" t="s">
        <v>108</v>
      </c>
      <c r="I54" s="60">
        <v>0</v>
      </c>
      <c r="J54" s="17"/>
    </row>
    <row r="55" spans="1:10" ht="30" customHeight="1">
      <c r="A55" s="30" t="s">
        <v>54</v>
      </c>
      <c r="B55" s="45" t="s">
        <v>88</v>
      </c>
      <c r="C55" s="7" t="s">
        <v>84</v>
      </c>
      <c r="D55" s="57" t="s">
        <v>81</v>
      </c>
      <c r="E55" s="25" t="s">
        <v>38</v>
      </c>
      <c r="F55" s="41">
        <v>100</v>
      </c>
      <c r="G55" s="16">
        <v>100</v>
      </c>
      <c r="H55" s="103" t="s">
        <v>108</v>
      </c>
      <c r="I55" s="60">
        <f t="shared" si="0"/>
        <v>1</v>
      </c>
      <c r="J55" s="17"/>
    </row>
    <row r="56" spans="1:10" ht="105">
      <c r="A56" s="30" t="s">
        <v>55</v>
      </c>
      <c r="B56" s="45" t="s">
        <v>88</v>
      </c>
      <c r="C56" s="7" t="s">
        <v>84</v>
      </c>
      <c r="D56" s="57" t="s">
        <v>43</v>
      </c>
      <c r="E56" s="25" t="s">
        <v>38</v>
      </c>
      <c r="F56" s="41">
        <v>100</v>
      </c>
      <c r="G56" s="16">
        <v>100</v>
      </c>
      <c r="H56" s="103" t="s">
        <v>108</v>
      </c>
      <c r="I56" s="60">
        <f t="shared" si="0"/>
        <v>1</v>
      </c>
      <c r="J56" s="17"/>
    </row>
    <row r="57" spans="1:10" ht="105">
      <c r="A57" s="30" t="s">
        <v>56</v>
      </c>
      <c r="B57" s="45" t="s">
        <v>88</v>
      </c>
      <c r="C57" s="7" t="s">
        <v>84</v>
      </c>
      <c r="D57" s="57" t="s">
        <v>42</v>
      </c>
      <c r="E57" s="25" t="s">
        <v>38</v>
      </c>
      <c r="F57" s="41">
        <v>100</v>
      </c>
      <c r="G57" s="16">
        <v>100</v>
      </c>
      <c r="H57" s="103" t="s">
        <v>108</v>
      </c>
      <c r="I57" s="60">
        <f t="shared" si="0"/>
        <v>1</v>
      </c>
      <c r="J57" s="17"/>
    </row>
    <row r="58" spans="1:10" ht="344.25" customHeight="1" thickBot="1">
      <c r="A58" s="30" t="s">
        <v>57</v>
      </c>
      <c r="B58" s="46" t="s">
        <v>88</v>
      </c>
      <c r="C58" s="28" t="s">
        <v>84</v>
      </c>
      <c r="D58" s="58" t="s">
        <v>40</v>
      </c>
      <c r="E58" s="25" t="s">
        <v>38</v>
      </c>
      <c r="F58" s="41">
        <v>100</v>
      </c>
      <c r="G58" s="16">
        <v>100</v>
      </c>
      <c r="H58" s="103" t="s">
        <v>108</v>
      </c>
      <c r="I58" s="60">
        <v>0</v>
      </c>
      <c r="J58" s="17"/>
    </row>
    <row r="59" spans="1:10" ht="105">
      <c r="A59" s="32" t="s">
        <v>50</v>
      </c>
      <c r="B59" s="84" t="s">
        <v>89</v>
      </c>
      <c r="C59" s="27" t="s">
        <v>84</v>
      </c>
      <c r="D59" s="57" t="s">
        <v>37</v>
      </c>
      <c r="E59" s="25" t="s">
        <v>38</v>
      </c>
      <c r="F59" s="82">
        <v>100</v>
      </c>
      <c r="G59" s="60">
        <v>100</v>
      </c>
      <c r="H59" s="103" t="s">
        <v>108</v>
      </c>
      <c r="I59" s="60">
        <f t="shared" si="0"/>
        <v>1</v>
      </c>
      <c r="J59" s="17"/>
    </row>
    <row r="60" spans="1:10" ht="105">
      <c r="A60" s="33" t="s">
        <v>58</v>
      </c>
      <c r="B60" s="45" t="s">
        <v>89</v>
      </c>
      <c r="C60" s="7" t="s">
        <v>84</v>
      </c>
      <c r="D60" s="57" t="s">
        <v>41</v>
      </c>
      <c r="E60" s="25" t="s">
        <v>101</v>
      </c>
      <c r="F60" s="41">
        <v>0</v>
      </c>
      <c r="G60" s="16">
        <v>0</v>
      </c>
      <c r="H60" s="103" t="s">
        <v>108</v>
      </c>
      <c r="I60" s="60">
        <v>0</v>
      </c>
      <c r="J60" s="17"/>
    </row>
    <row r="61" spans="1:10" ht="105">
      <c r="A61" s="33" t="s">
        <v>59</v>
      </c>
      <c r="B61" s="45" t="s">
        <v>89</v>
      </c>
      <c r="C61" s="7" t="s">
        <v>84</v>
      </c>
      <c r="D61" s="57" t="s">
        <v>81</v>
      </c>
      <c r="E61" s="25" t="s">
        <v>38</v>
      </c>
      <c r="F61" s="41">
        <v>100</v>
      </c>
      <c r="G61" s="16">
        <v>100</v>
      </c>
      <c r="H61" s="103" t="s">
        <v>108</v>
      </c>
      <c r="I61" s="60">
        <f t="shared" si="0"/>
        <v>1</v>
      </c>
      <c r="J61" s="17"/>
    </row>
    <row r="62" spans="1:10" ht="105">
      <c r="A62" s="33" t="s">
        <v>60</v>
      </c>
      <c r="B62" s="45" t="s">
        <v>89</v>
      </c>
      <c r="C62" s="7" t="s">
        <v>84</v>
      </c>
      <c r="D62" s="57" t="s">
        <v>43</v>
      </c>
      <c r="E62" s="25" t="s">
        <v>38</v>
      </c>
      <c r="F62" s="41">
        <v>100</v>
      </c>
      <c r="G62" s="16">
        <v>100</v>
      </c>
      <c r="H62" s="103" t="s">
        <v>108</v>
      </c>
      <c r="I62" s="60">
        <f t="shared" si="0"/>
        <v>1</v>
      </c>
      <c r="J62" s="17"/>
    </row>
    <row r="63" spans="1:10" ht="105">
      <c r="A63" s="33" t="s">
        <v>61</v>
      </c>
      <c r="B63" s="45" t="s">
        <v>89</v>
      </c>
      <c r="C63" s="7" t="s">
        <v>84</v>
      </c>
      <c r="D63" s="57" t="s">
        <v>42</v>
      </c>
      <c r="E63" s="25" t="s">
        <v>38</v>
      </c>
      <c r="F63" s="41">
        <v>100</v>
      </c>
      <c r="G63" s="16">
        <v>100</v>
      </c>
      <c r="H63" s="103" t="s">
        <v>108</v>
      </c>
      <c r="I63" s="60">
        <f t="shared" si="0"/>
        <v>1</v>
      </c>
      <c r="J63" s="17"/>
    </row>
    <row r="64" spans="1:10" ht="327" customHeight="1" thickBot="1">
      <c r="A64" s="33" t="s">
        <v>62</v>
      </c>
      <c r="B64" s="46" t="s">
        <v>89</v>
      </c>
      <c r="C64" s="28" t="s">
        <v>84</v>
      </c>
      <c r="D64" s="58" t="s">
        <v>40</v>
      </c>
      <c r="E64" s="25" t="s">
        <v>38</v>
      </c>
      <c r="F64" s="41">
        <v>100</v>
      </c>
      <c r="G64" s="16">
        <v>100</v>
      </c>
      <c r="H64" s="103" t="s">
        <v>108</v>
      </c>
      <c r="I64" s="60">
        <v>0</v>
      </c>
      <c r="J64" s="17"/>
    </row>
    <row r="65" spans="1:10" ht="105">
      <c r="A65" s="31" t="s">
        <v>51</v>
      </c>
      <c r="B65" s="84" t="s">
        <v>91</v>
      </c>
      <c r="C65" s="34" t="s">
        <v>84</v>
      </c>
      <c r="D65" s="42" t="s">
        <v>37</v>
      </c>
      <c r="E65" s="25" t="s">
        <v>38</v>
      </c>
      <c r="F65" s="82">
        <v>100</v>
      </c>
      <c r="G65" s="60">
        <v>100</v>
      </c>
      <c r="H65" s="103" t="s">
        <v>108</v>
      </c>
      <c r="I65" s="60">
        <f t="shared" si="0"/>
        <v>1</v>
      </c>
      <c r="J65" s="17"/>
    </row>
    <row r="66" spans="1:10" ht="105">
      <c r="A66" s="30" t="s">
        <v>63</v>
      </c>
      <c r="B66" s="45" t="s">
        <v>91</v>
      </c>
      <c r="C66" s="26" t="s">
        <v>84</v>
      </c>
      <c r="D66" s="43" t="s">
        <v>41</v>
      </c>
      <c r="E66" s="25" t="s">
        <v>38</v>
      </c>
      <c r="F66" s="41">
        <v>0</v>
      </c>
      <c r="G66" s="16">
        <v>0</v>
      </c>
      <c r="H66" s="103" t="s">
        <v>108</v>
      </c>
      <c r="I66" s="60">
        <v>0</v>
      </c>
      <c r="J66" s="17"/>
    </row>
    <row r="67" spans="1:10" ht="30" customHeight="1">
      <c r="A67" s="30" t="s">
        <v>64</v>
      </c>
      <c r="B67" s="45" t="s">
        <v>91</v>
      </c>
      <c r="C67" s="26" t="s">
        <v>84</v>
      </c>
      <c r="D67" s="43" t="s">
        <v>81</v>
      </c>
      <c r="E67" s="25" t="s">
        <v>38</v>
      </c>
      <c r="F67" s="41">
        <v>100</v>
      </c>
      <c r="G67" s="16">
        <v>100</v>
      </c>
      <c r="H67" s="103" t="s">
        <v>108</v>
      </c>
      <c r="I67" s="60">
        <f t="shared" si="0"/>
        <v>1</v>
      </c>
      <c r="J67" s="17"/>
    </row>
    <row r="68" spans="1:10" ht="105">
      <c r="A68" s="30" t="s">
        <v>65</v>
      </c>
      <c r="B68" s="45" t="s">
        <v>91</v>
      </c>
      <c r="C68" s="26" t="s">
        <v>84</v>
      </c>
      <c r="D68" s="43" t="s">
        <v>43</v>
      </c>
      <c r="E68" s="25" t="s">
        <v>38</v>
      </c>
      <c r="F68" s="41">
        <v>100</v>
      </c>
      <c r="G68" s="16">
        <v>100</v>
      </c>
      <c r="H68" s="103" t="s">
        <v>108</v>
      </c>
      <c r="I68" s="60">
        <f t="shared" si="0"/>
        <v>1</v>
      </c>
      <c r="J68" s="17"/>
    </row>
    <row r="69" spans="1:10" ht="105">
      <c r="A69" s="30" t="s">
        <v>66</v>
      </c>
      <c r="B69" s="45" t="s">
        <v>91</v>
      </c>
      <c r="C69" s="26" t="s">
        <v>84</v>
      </c>
      <c r="D69" s="43" t="s">
        <v>42</v>
      </c>
      <c r="E69" s="25" t="s">
        <v>38</v>
      </c>
      <c r="F69" s="41">
        <v>100</v>
      </c>
      <c r="G69" s="16">
        <v>100</v>
      </c>
      <c r="H69" s="103" t="s">
        <v>108</v>
      </c>
      <c r="I69" s="60">
        <f t="shared" si="0"/>
        <v>1</v>
      </c>
      <c r="J69" s="17"/>
    </row>
    <row r="70" spans="1:10" ht="333" customHeight="1" thickBot="1">
      <c r="A70" s="30" t="s">
        <v>67</v>
      </c>
      <c r="B70" s="46" t="s">
        <v>91</v>
      </c>
      <c r="C70" s="35" t="s">
        <v>84</v>
      </c>
      <c r="D70" s="44" t="s">
        <v>40</v>
      </c>
      <c r="E70" s="25" t="s">
        <v>38</v>
      </c>
      <c r="F70" s="41">
        <v>100</v>
      </c>
      <c r="G70" s="16">
        <v>100</v>
      </c>
      <c r="H70" s="103" t="s">
        <v>108</v>
      </c>
      <c r="I70" s="60">
        <v>0</v>
      </c>
      <c r="J70" s="17"/>
    </row>
    <row r="71" spans="1:10" ht="105">
      <c r="A71" s="31" t="s">
        <v>52</v>
      </c>
      <c r="B71" s="84" t="s">
        <v>93</v>
      </c>
      <c r="C71" s="34" t="s">
        <v>84</v>
      </c>
      <c r="D71" s="42" t="s">
        <v>37</v>
      </c>
      <c r="E71" s="25" t="s">
        <v>38</v>
      </c>
      <c r="F71" s="82">
        <v>100</v>
      </c>
      <c r="G71" s="60">
        <v>100</v>
      </c>
      <c r="H71" s="103" t="s">
        <v>108</v>
      </c>
      <c r="I71" s="60">
        <f t="shared" si="0"/>
        <v>1</v>
      </c>
      <c r="J71" s="17"/>
    </row>
    <row r="72" spans="1:10" ht="105">
      <c r="A72" s="30" t="s">
        <v>68</v>
      </c>
      <c r="B72" s="45" t="s">
        <v>93</v>
      </c>
      <c r="C72" s="6" t="s">
        <v>84</v>
      </c>
      <c r="D72" s="43" t="s">
        <v>41</v>
      </c>
      <c r="E72" s="25" t="s">
        <v>38</v>
      </c>
      <c r="F72" s="41">
        <v>0</v>
      </c>
      <c r="G72" s="16">
        <v>0</v>
      </c>
      <c r="H72" s="103" t="s">
        <v>108</v>
      </c>
      <c r="I72" s="60">
        <v>0</v>
      </c>
      <c r="J72" s="17"/>
    </row>
    <row r="73" spans="1:10" ht="30" customHeight="1">
      <c r="A73" s="30" t="s">
        <v>69</v>
      </c>
      <c r="B73" s="45" t="s">
        <v>93</v>
      </c>
      <c r="C73" s="6" t="s">
        <v>84</v>
      </c>
      <c r="D73" s="43" t="s">
        <v>81</v>
      </c>
      <c r="E73" s="25" t="s">
        <v>38</v>
      </c>
      <c r="F73" s="41">
        <v>100</v>
      </c>
      <c r="G73" s="16">
        <v>100</v>
      </c>
      <c r="H73" s="103" t="s">
        <v>108</v>
      </c>
      <c r="I73" s="60">
        <f t="shared" si="0"/>
        <v>1</v>
      </c>
      <c r="J73" s="17"/>
    </row>
    <row r="74" spans="1:10" ht="105">
      <c r="A74" s="30" t="s">
        <v>70</v>
      </c>
      <c r="B74" s="45" t="s">
        <v>93</v>
      </c>
      <c r="C74" s="6" t="s">
        <v>84</v>
      </c>
      <c r="D74" s="43" t="s">
        <v>43</v>
      </c>
      <c r="E74" s="25" t="s">
        <v>38</v>
      </c>
      <c r="F74" s="41">
        <v>100</v>
      </c>
      <c r="G74" s="16">
        <v>95</v>
      </c>
      <c r="H74" s="103" t="s">
        <v>108</v>
      </c>
      <c r="I74" s="60">
        <f t="shared" si="0"/>
        <v>0.95</v>
      </c>
      <c r="J74" s="17"/>
    </row>
    <row r="75" spans="1:10" ht="105">
      <c r="A75" s="30" t="s">
        <v>71</v>
      </c>
      <c r="B75" s="45" t="s">
        <v>93</v>
      </c>
      <c r="C75" s="6" t="s">
        <v>84</v>
      </c>
      <c r="D75" s="43" t="s">
        <v>42</v>
      </c>
      <c r="E75" s="25" t="s">
        <v>38</v>
      </c>
      <c r="F75" s="41">
        <v>100</v>
      </c>
      <c r="G75" s="16">
        <v>100</v>
      </c>
      <c r="H75" s="103" t="s">
        <v>108</v>
      </c>
      <c r="I75" s="60">
        <f t="shared" si="0"/>
        <v>1</v>
      </c>
      <c r="J75" s="17"/>
    </row>
    <row r="76" spans="1:10" ht="331.5" customHeight="1" thickBot="1">
      <c r="A76" s="30" t="s">
        <v>72</v>
      </c>
      <c r="B76" s="46" t="s">
        <v>93</v>
      </c>
      <c r="C76" s="36" t="s">
        <v>84</v>
      </c>
      <c r="D76" s="44" t="s">
        <v>40</v>
      </c>
      <c r="E76" s="25" t="s">
        <v>38</v>
      </c>
      <c r="F76" s="41">
        <v>100</v>
      </c>
      <c r="G76" s="16">
        <v>100</v>
      </c>
      <c r="H76" s="103" t="s">
        <v>108</v>
      </c>
      <c r="I76" s="60">
        <v>0</v>
      </c>
      <c r="J76" s="17"/>
    </row>
  </sheetData>
  <sheetProtection/>
  <autoFilter ref="B46:I76"/>
  <mergeCells count="41">
    <mergeCell ref="J44:J45"/>
    <mergeCell ref="F23:F24"/>
    <mergeCell ref="G23:G24"/>
    <mergeCell ref="G44:G45"/>
    <mergeCell ref="A23:A24"/>
    <mergeCell ref="E23:E24"/>
    <mergeCell ref="F44:F45"/>
    <mergeCell ref="A42:G42"/>
    <mergeCell ref="D44:E44"/>
    <mergeCell ref="A41:G41"/>
    <mergeCell ref="L23:L24"/>
    <mergeCell ref="K23:K24"/>
    <mergeCell ref="I23:I24"/>
    <mergeCell ref="J23:J24"/>
    <mergeCell ref="A21:G21"/>
    <mergeCell ref="D23:D24"/>
    <mergeCell ref="A12:G12"/>
    <mergeCell ref="A13:G13"/>
    <mergeCell ref="A11:G11"/>
    <mergeCell ref="B23:B24"/>
    <mergeCell ref="A14:G14"/>
    <mergeCell ref="K26:K30"/>
    <mergeCell ref="A1:B1"/>
    <mergeCell ref="A2:B4"/>
    <mergeCell ref="G2:G3"/>
    <mergeCell ref="A5:G5"/>
    <mergeCell ref="A6:G6"/>
    <mergeCell ref="B31:D31"/>
    <mergeCell ref="A7:G7"/>
    <mergeCell ref="A8:G8"/>
    <mergeCell ref="A9:G9"/>
    <mergeCell ref="A10:G10"/>
    <mergeCell ref="H44:H45"/>
    <mergeCell ref="A20:G20"/>
    <mergeCell ref="C23:C24"/>
    <mergeCell ref="A44:A45"/>
    <mergeCell ref="B44:B45"/>
    <mergeCell ref="H23:H24"/>
    <mergeCell ref="C44:C45"/>
    <mergeCell ref="A34:G34"/>
    <mergeCell ref="A35:G35"/>
  </mergeCells>
  <printOptions/>
  <pageMargins left="0.07874015748031496" right="0.11811023622047245" top="0.19" bottom="0.16" header="0.24" footer="0.19"/>
  <pageSetup fitToHeight="0" fitToWidth="0" horizontalDpi="600" verticalDpi="600" orientation="landscape" paperSize="9" scale="34" r:id="rId2"/>
  <headerFooter>
    <oddFooter>&amp;R&amp;P</oddFooter>
  </headerFooter>
  <rowBreaks count="3" manualBreakCount="3">
    <brk id="40" max="11" man="1"/>
    <brk id="58" max="11" man="1"/>
    <brk id="70"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 ОСПСД</cp:lastModifiedBy>
  <cp:lastPrinted>2020-07-22T15:05:35Z</cp:lastPrinted>
  <dcterms:created xsi:type="dcterms:W3CDTF">2016-02-04T06:52:46Z</dcterms:created>
  <dcterms:modified xsi:type="dcterms:W3CDTF">2020-07-22T15:05:43Z</dcterms:modified>
  <cp:category/>
  <cp:version/>
  <cp:contentType/>
  <cp:contentStatus/>
</cp:coreProperties>
</file>